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 Edwards\Desktop\country walk\"/>
    </mc:Choice>
  </mc:AlternateContent>
  <xr:revisionPtr revIDLastSave="0" documentId="8_{19CB3AEE-71D5-4A8C-B1C9-47AE4E8CC26C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60" i="1"/>
  <c r="F13" i="1" l="1"/>
  <c r="F51" i="1" s="1"/>
  <c r="F47" i="1"/>
  <c r="F35" i="1"/>
  <c r="F49" i="1" l="1"/>
  <c r="F52" i="1"/>
  <c r="F53" i="1" s="1"/>
  <c r="F60" i="1" s="1"/>
  <c r="D51" i="1"/>
  <c r="D47" i="1" l="1"/>
  <c r="D46" i="1"/>
  <c r="D35" i="1"/>
  <c r="D49" i="1" l="1"/>
  <c r="D52" i="1" l="1"/>
  <c r="D53" i="1" s="1"/>
</calcChain>
</file>

<file path=xl/sharedStrings.xml><?xml version="1.0" encoding="utf-8"?>
<sst xmlns="http://schemas.openxmlformats.org/spreadsheetml/2006/main" count="51" uniqueCount="51">
  <si>
    <t>Annual Budget</t>
  </si>
  <si>
    <t>Year 2020</t>
  </si>
  <si>
    <t>Beginning-of-Year Balance in Checking Account</t>
  </si>
  <si>
    <t>Homeowners Late Fees</t>
  </si>
  <si>
    <t>Lot Transfer fee upon sale</t>
  </si>
  <si>
    <t>Transfer From SCBT &amp; Sun Trust</t>
  </si>
  <si>
    <t>Club House Rental</t>
  </si>
  <si>
    <t>Total Income</t>
  </si>
  <si>
    <t>Types of Recurring Expenses</t>
  </si>
  <si>
    <t>bank charges</t>
  </si>
  <si>
    <t>Clubhouse Maintenance</t>
  </si>
  <si>
    <t>Printing of Directory and Newsletters</t>
  </si>
  <si>
    <t>landscape Front Entrance</t>
  </si>
  <si>
    <t>Irrigation Maintenance</t>
  </si>
  <si>
    <t>Lowe's  Account</t>
  </si>
  <si>
    <t>Emergency (e.g. Storm Related) Tree Removal / Trail Mtce</t>
  </si>
  <si>
    <t>Insurance for HOA</t>
  </si>
  <si>
    <t>Pool Maintenance &amp; License Fees</t>
  </si>
  <si>
    <t>McBryde Landscaping, LLC</t>
  </si>
  <si>
    <t>Accounting Services and Tax Preparation</t>
  </si>
  <si>
    <t>Checks,Postage, Stamps, Paper, Envelopes, and Other Office Supplies</t>
  </si>
  <si>
    <t>Taxes--Income and Property</t>
  </si>
  <si>
    <t>Duke Power</t>
  </si>
  <si>
    <t>City of Clemson</t>
  </si>
  <si>
    <t>Ft. Hill Natural Gas</t>
  </si>
  <si>
    <t>Pool Phone</t>
  </si>
  <si>
    <t>Legal Expences</t>
  </si>
  <si>
    <t>Community Events and Social Committee</t>
  </si>
  <si>
    <t>Total Recurring Expenses</t>
  </si>
  <si>
    <t>Types of Capital Expenditures</t>
  </si>
  <si>
    <t>Extra Clean Up of Upper (Clemson-Elementary) Section of Berkeley Dr.</t>
  </si>
  <si>
    <t>Sealing and Top Coating of Clubhouse Driveway and Parking Lots</t>
  </si>
  <si>
    <t>Sod for Country Walk Lane</t>
  </si>
  <si>
    <t>Total Capital Expenditures</t>
  </si>
  <si>
    <t>Sub Total Expenses</t>
  </si>
  <si>
    <t>Total Expenses</t>
  </si>
  <si>
    <t>Budget Balance</t>
  </si>
  <si>
    <t>SCBT Reserve Fund Balance</t>
  </si>
  <si>
    <t>Checking balance</t>
  </si>
  <si>
    <t>Forecast</t>
  </si>
  <si>
    <t>Year end</t>
  </si>
  <si>
    <t>Trail Repair</t>
  </si>
  <si>
    <t>Tennis court lights</t>
  </si>
  <si>
    <t>Budget</t>
  </si>
  <si>
    <t>total Reserves at year end</t>
  </si>
  <si>
    <t>Member Dues (156 x 748)</t>
  </si>
  <si>
    <t xml:space="preserve">Mulch for Common Areas </t>
  </si>
  <si>
    <t>Tennis Courts maintenance</t>
  </si>
  <si>
    <t>Total Income including year end checking account</t>
  </si>
  <si>
    <t>Basketball Court repaint</t>
  </si>
  <si>
    <t>COUNTRY WALK HOMEOWNERS ASSOCIATION AS OF 12-5-2020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</si>
</sst>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&quot; &quot;;&quot;($&quot;#,##0.00&quot;)&quot;"/>
    <numFmt numFmtId="166" formatCode="#,##0.00&quot; &quot;;&quot; (&quot;#,##0.00&quot;)&quot;;&quot; -&quot;#&quot; &quot;;@&quot; &quot;"/>
    <numFmt numFmtId="167" formatCode="&quot; $&quot;#,##0.00&quot; &quot;;&quot; $(&quot;#,##0.00&quot;)&quot;;&quot; $-&quot;#&quot; &quot;;@&quot; &quot;"/>
    <numFmt numFmtId="169" formatCode="&quot;$&quot;#,##0.00&quot; &quot;;[Red]&quot;($&quot;#,##0.00&quot;)&quot;"/>
    <numFmt numFmtId="171" formatCode="&quot;$&quot;#,##0.00;[Red]&quot;$&quot;#,##0.00"/>
    <numFmt numFmtId="172" formatCode="&quot;$&quot;#,##0"/>
    <numFmt numFmtId="174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11"/>
      <color rgb="FF000000"/>
      <name val="Arial1"/>
    </font>
    <font>
      <b/>
      <sz val="9"/>
      <color rgb="FF00000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u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double"/>
      <sz val="11"/>
      <color theme="1"/>
      <name val="Times New Roman"/>
      <family val="1"/>
    </font>
    <font>
      <b/>
      <u val="double"/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u val="singleAccounting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6" fontId="1" fillId="0" borderId="0" applyFont="0" applyBorder="0" applyProtection="0"/>
    <xf numFmtId="167" fontId="1" fillId="0" borderId="0" applyFont="0" applyBorder="0" applyProtection="0"/>
    <xf numFmtId="44" fontId="3" fillId="0" borderId="0" applyFont="0" applyFill="0" applyBorder="0" applyAlignment="0" applyProtection="0"/>
  </cellStyleXfs>
  <cellXfs count="59">
    <xf numFmtId="0" fontId="0" fillId="0" borderId="0" xfId="0"/>
    <xf numFmtId="171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69" fontId="2" fillId="0" borderId="0" xfId="2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/>
    <xf numFmtId="164" fontId="6" fillId="0" borderId="0" xfId="0" applyNumberFormat="1" applyFont="1" applyFill="1"/>
    <xf numFmtId="164" fontId="4" fillId="0" borderId="0" xfId="0" applyNumberFormat="1" applyFont="1"/>
    <xf numFmtId="164" fontId="6" fillId="0" borderId="2" xfId="0" applyNumberFormat="1" applyFont="1" applyFill="1" applyBorder="1"/>
    <xf numFmtId="164" fontId="7" fillId="0" borderId="0" xfId="0" applyNumberFormat="1" applyFont="1"/>
    <xf numFmtId="44" fontId="6" fillId="0" borderId="0" xfId="3" applyFont="1" applyFill="1"/>
    <xf numFmtId="171" fontId="8" fillId="0" borderId="0" xfId="0" applyNumberFormat="1" applyFont="1"/>
    <xf numFmtId="164" fontId="8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1" applyNumberFormat="1" applyFont="1"/>
    <xf numFmtId="8" fontId="8" fillId="0" borderId="0" xfId="0" applyNumberFormat="1" applyFont="1"/>
    <xf numFmtId="164" fontId="8" fillId="0" borderId="1" xfId="1" applyNumberFormat="1" applyFont="1" applyBorder="1"/>
    <xf numFmtId="164" fontId="9" fillId="0" borderId="0" xfId="2" applyNumberFormat="1" applyFont="1" applyAlignment="1">
      <alignment horizontal="right" vertical="center"/>
    </xf>
    <xf numFmtId="169" fontId="8" fillId="0" borderId="0" xfId="2" applyNumberFormat="1" applyFont="1" applyAlignment="1">
      <alignment horizontal="right" vertical="center"/>
    </xf>
    <xf numFmtId="169" fontId="8" fillId="0" borderId="1" xfId="2" applyNumberFormat="1" applyFont="1" applyBorder="1" applyAlignment="1">
      <alignment horizontal="right" vertical="center"/>
    </xf>
    <xf numFmtId="169" fontId="9" fillId="0" borderId="0" xfId="2" applyNumberFormat="1" applyFont="1" applyAlignment="1">
      <alignment horizontal="right" vertical="center"/>
    </xf>
    <xf numFmtId="172" fontId="8" fillId="0" borderId="0" xfId="0" applyNumberFormat="1" applyFont="1"/>
    <xf numFmtId="164" fontId="7" fillId="0" borderId="0" xfId="0" applyNumberFormat="1" applyFont="1" applyFill="1"/>
    <xf numFmtId="0" fontId="9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/>
    </xf>
    <xf numFmtId="44" fontId="7" fillId="0" borderId="0" xfId="3" applyFont="1" applyFill="1"/>
    <xf numFmtId="164" fontId="10" fillId="0" borderId="0" xfId="0" applyNumberFormat="1" applyFont="1"/>
    <xf numFmtId="0" fontId="10" fillId="0" borderId="0" xfId="0" applyFont="1"/>
    <xf numFmtId="164" fontId="11" fillId="0" borderId="0" xfId="2" applyNumberFormat="1" applyFont="1" applyAlignment="1">
      <alignment horizontal="right" vertical="center"/>
    </xf>
    <xf numFmtId="164" fontId="12" fillId="0" borderId="0" xfId="0" applyNumberFormat="1" applyFont="1"/>
    <xf numFmtId="0" fontId="12" fillId="0" borderId="0" xfId="0" applyFont="1"/>
    <xf numFmtId="8" fontId="13" fillId="0" borderId="0" xfId="2" applyNumberFormat="1" applyFont="1" applyAlignment="1">
      <alignment horizontal="right" vertical="center"/>
    </xf>
    <xf numFmtId="44" fontId="12" fillId="0" borderId="0" xfId="3" applyFont="1" applyFill="1"/>
    <xf numFmtId="0" fontId="6" fillId="0" borderId="0" xfId="0" applyFont="1" applyAlignment="1">
      <alignment horizontal="left"/>
    </xf>
    <xf numFmtId="164" fontId="4" fillId="0" borderId="0" xfId="0" applyNumberFormat="1" applyFont="1" applyBorder="1"/>
    <xf numFmtId="0" fontId="4" fillId="0" borderId="0" xfId="0" applyFont="1" applyBorder="1"/>
    <xf numFmtId="164" fontId="5" fillId="0" borderId="0" xfId="0" applyNumberFormat="1" applyFont="1" applyBorder="1"/>
    <xf numFmtId="0" fontId="6" fillId="0" borderId="0" xfId="0" applyFont="1" applyBorder="1"/>
    <xf numFmtId="44" fontId="14" fillId="0" borderId="0" xfId="3" applyFont="1" applyFill="1" applyBorder="1"/>
    <xf numFmtId="164" fontId="10" fillId="0" borderId="0" xfId="0" applyNumberFormat="1" applyFont="1" applyFill="1"/>
    <xf numFmtId="172" fontId="9" fillId="0" borderId="0" xfId="0" applyNumberFormat="1" applyFont="1"/>
    <xf numFmtId="0" fontId="7" fillId="0" borderId="0" xfId="0" applyFont="1" applyFill="1"/>
    <xf numFmtId="172" fontId="9" fillId="0" borderId="0" xfId="0" applyNumberFormat="1" applyFont="1" applyAlignment="1">
      <alignment horizontal="center"/>
    </xf>
    <xf numFmtId="171" fontId="7" fillId="0" borderId="0" xfId="0" applyNumberFormat="1" applyFont="1"/>
    <xf numFmtId="171" fontId="7" fillId="0" borderId="0" xfId="0" applyNumberFormat="1" applyFont="1" applyFill="1"/>
    <xf numFmtId="172" fontId="13" fillId="0" borderId="0" xfId="0" applyNumberFormat="1" applyFont="1"/>
    <xf numFmtId="174" fontId="12" fillId="0" borderId="0" xfId="3" applyNumberFormat="1" applyFont="1" applyFill="1"/>
    <xf numFmtId="165" fontId="8" fillId="0" borderId="0" xfId="0" applyNumberFormat="1" applyFont="1"/>
  </cellXfs>
  <cellStyles count="4">
    <cellStyle name="Currency" xfId="3" builtinId="4"/>
    <cellStyle name="Excel_BuiltIn_Comma" xfId="1" xr:uid="{00000000-0005-0000-0000-000001000000}"/>
    <cellStyle name="Excel_BuiltIn_Currency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ntry%20walk%2020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and_Actual"/>
      <sheetName val="Checking_Acct__(1813)-2017"/>
      <sheetName val="Capital_Account_(MM,_9535)_2016"/>
      <sheetName val="Dues_Receipts-17"/>
      <sheetName val="Rumph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>
      <selection activeCell="I7" sqref="I7"/>
    </sheetView>
  </sheetViews>
  <sheetFormatPr defaultRowHeight="14.4"/>
  <cols>
    <col min="1" max="1" width="64.6640625" customWidth="1"/>
    <col min="2" max="2" width="14.6640625" customWidth="1"/>
    <col min="4" max="4" width="14.6640625" style="9" customWidth="1"/>
    <col min="6" max="6" width="12.109375" style="2" customWidth="1"/>
    <col min="8" max="8" width="10" bestFit="1" customWidth="1"/>
  </cols>
  <sheetData>
    <row r="1" spans="1:6">
      <c r="A1" s="44" t="s">
        <v>50</v>
      </c>
      <c r="B1" s="44"/>
    </row>
    <row r="2" spans="1:6">
      <c r="A2" s="9"/>
      <c r="B2" s="9"/>
      <c r="D2" s="19">
        <v>2020</v>
      </c>
    </row>
    <row r="3" spans="1:6">
      <c r="A3" s="9"/>
      <c r="B3" s="19" t="s">
        <v>0</v>
      </c>
      <c r="D3" s="22" t="s">
        <v>39</v>
      </c>
      <c r="F3" s="3">
        <v>2021</v>
      </c>
    </row>
    <row r="4" spans="1:6">
      <c r="A4" s="9"/>
      <c r="B4" s="5" t="s">
        <v>1</v>
      </c>
      <c r="C4" s="6"/>
      <c r="D4" s="7" t="s">
        <v>40</v>
      </c>
      <c r="E4" s="6"/>
      <c r="F4" s="8" t="s">
        <v>43</v>
      </c>
    </row>
    <row r="5" spans="1:6">
      <c r="A5" s="9"/>
      <c r="B5" s="9"/>
      <c r="C5" s="9"/>
      <c r="D5" s="23"/>
      <c r="E5" s="9"/>
      <c r="F5" s="10"/>
    </row>
    <row r="6" spans="1:6">
      <c r="A6" s="9" t="s">
        <v>2</v>
      </c>
      <c r="B6" s="11">
        <v>2097.1999999999998</v>
      </c>
      <c r="C6" s="9"/>
      <c r="D6" s="58">
        <v>2907.2</v>
      </c>
      <c r="E6" s="9"/>
      <c r="F6" s="31">
        <v>6116.53</v>
      </c>
    </row>
    <row r="7" spans="1:6">
      <c r="A7" s="9"/>
      <c r="B7" s="11"/>
      <c r="C7" s="9"/>
      <c r="E7" s="9"/>
      <c r="F7" s="10"/>
    </row>
    <row r="8" spans="1:6">
      <c r="A8" s="9" t="s">
        <v>45</v>
      </c>
      <c r="B8" s="11">
        <v>116688</v>
      </c>
      <c r="C8" s="9"/>
      <c r="D8" s="24">
        <v>116688</v>
      </c>
      <c r="E8" s="9"/>
      <c r="F8" s="12">
        <v>116688</v>
      </c>
    </row>
    <row r="9" spans="1:6">
      <c r="A9" s="9" t="s">
        <v>3</v>
      </c>
      <c r="B9" s="11">
        <v>213</v>
      </c>
      <c r="C9" s="9"/>
      <c r="D9" s="25">
        <v>262.2</v>
      </c>
      <c r="E9" s="9"/>
      <c r="F9" s="12">
        <v>213</v>
      </c>
    </row>
    <row r="10" spans="1:6">
      <c r="A10" s="9" t="s">
        <v>4</v>
      </c>
      <c r="B10" s="11">
        <v>4000</v>
      </c>
      <c r="C10" s="9"/>
      <c r="D10" s="24">
        <v>4500</v>
      </c>
      <c r="E10" s="9"/>
      <c r="F10" s="12">
        <v>4000</v>
      </c>
    </row>
    <row r="11" spans="1:6">
      <c r="A11" s="9" t="s">
        <v>5</v>
      </c>
      <c r="B11" s="11">
        <v>0</v>
      </c>
      <c r="C11" s="9"/>
      <c r="D11" s="24">
        <v>0</v>
      </c>
      <c r="E11" s="9"/>
      <c r="F11" s="12">
        <v>0</v>
      </c>
    </row>
    <row r="12" spans="1:6">
      <c r="A12" s="9" t="s">
        <v>6</v>
      </c>
      <c r="B12" s="13">
        <v>1000</v>
      </c>
      <c r="C12" s="9"/>
      <c r="D12" s="26">
        <v>50</v>
      </c>
      <c r="E12" s="9"/>
      <c r="F12" s="14">
        <v>1000</v>
      </c>
    </row>
    <row r="13" spans="1:6">
      <c r="A13" s="20" t="s">
        <v>7</v>
      </c>
      <c r="B13" s="15">
        <v>121901</v>
      </c>
      <c r="C13" s="9"/>
      <c r="D13" s="27">
        <f t="shared" ref="D13" si="0">SUM(D8:D12)</f>
        <v>121500.2</v>
      </c>
      <c r="E13" s="9"/>
      <c r="F13" s="12">
        <f>SUM(F8:F12)</f>
        <v>121901</v>
      </c>
    </row>
    <row r="14" spans="1:6">
      <c r="A14" s="9"/>
      <c r="B14" s="11"/>
      <c r="C14" s="9"/>
      <c r="D14" s="23"/>
      <c r="E14" s="9"/>
      <c r="F14" s="10"/>
    </row>
    <row r="15" spans="1:6">
      <c r="A15" s="21" t="s">
        <v>8</v>
      </c>
      <c r="B15" s="11"/>
      <c r="C15" s="9"/>
      <c r="D15" s="23"/>
      <c r="E15" s="9"/>
      <c r="F15" s="10"/>
    </row>
    <row r="16" spans="1:6">
      <c r="A16" s="9" t="s">
        <v>9</v>
      </c>
      <c r="B16" s="11">
        <v>6</v>
      </c>
      <c r="C16" s="9"/>
      <c r="D16" s="9">
        <v>0</v>
      </c>
      <c r="E16" s="9"/>
      <c r="F16" s="12">
        <v>0</v>
      </c>
    </row>
    <row r="17" spans="1:6">
      <c r="A17" s="9" t="s">
        <v>10</v>
      </c>
      <c r="B17" s="11">
        <v>2000</v>
      </c>
      <c r="C17" s="9"/>
      <c r="D17" s="28">
        <v>1071</v>
      </c>
      <c r="E17" s="9"/>
      <c r="F17" s="12">
        <v>2000</v>
      </c>
    </row>
    <row r="18" spans="1:6">
      <c r="A18" s="9" t="s">
        <v>11</v>
      </c>
      <c r="B18" s="11">
        <v>32</v>
      </c>
      <c r="C18" s="9"/>
      <c r="D18" s="28">
        <v>0</v>
      </c>
      <c r="E18" s="9"/>
      <c r="F18" s="12">
        <v>32</v>
      </c>
    </row>
    <row r="19" spans="1:6">
      <c r="A19" s="9" t="s">
        <v>12</v>
      </c>
      <c r="B19" s="11">
        <v>2100</v>
      </c>
      <c r="C19" s="9"/>
      <c r="D19" s="28">
        <v>2689</v>
      </c>
      <c r="E19" s="9"/>
      <c r="F19" s="12">
        <v>2100</v>
      </c>
    </row>
    <row r="20" spans="1:6">
      <c r="A20" s="9" t="s">
        <v>13</v>
      </c>
      <c r="B20" s="11">
        <v>1200</v>
      </c>
      <c r="C20" s="9"/>
      <c r="D20" s="17">
        <v>2029</v>
      </c>
      <c r="E20" s="9"/>
      <c r="F20" s="12">
        <v>1200</v>
      </c>
    </row>
    <row r="21" spans="1:6">
      <c r="A21" s="9" t="s">
        <v>14</v>
      </c>
      <c r="B21" s="11">
        <v>30</v>
      </c>
      <c r="C21" s="9"/>
      <c r="D21" s="17">
        <v>0</v>
      </c>
      <c r="E21" s="9"/>
      <c r="F21" s="12">
        <v>30</v>
      </c>
    </row>
    <row r="22" spans="1:6">
      <c r="A22" s="9" t="s">
        <v>15</v>
      </c>
      <c r="B22" s="11">
        <v>2000</v>
      </c>
      <c r="C22" s="9"/>
      <c r="D22" s="28">
        <v>7200</v>
      </c>
      <c r="E22" s="9"/>
      <c r="F22" s="12">
        <v>2000</v>
      </c>
    </row>
    <row r="23" spans="1:6">
      <c r="A23" s="9" t="s">
        <v>16</v>
      </c>
      <c r="B23" s="11">
        <v>4600</v>
      </c>
      <c r="C23" s="9"/>
      <c r="D23" s="28">
        <v>2670</v>
      </c>
      <c r="E23" s="9"/>
      <c r="F23" s="12">
        <v>4600</v>
      </c>
    </row>
    <row r="24" spans="1:6">
      <c r="A24" s="9" t="s">
        <v>17</v>
      </c>
      <c r="B24" s="11">
        <v>22000</v>
      </c>
      <c r="C24" s="9"/>
      <c r="D24" s="28">
        <v>24884.75</v>
      </c>
      <c r="E24" s="9"/>
      <c r="F24" s="12">
        <v>22000</v>
      </c>
    </row>
    <row r="25" spans="1:6">
      <c r="A25" s="9" t="s">
        <v>18</v>
      </c>
      <c r="B25" s="11">
        <v>37000</v>
      </c>
      <c r="C25" s="9"/>
      <c r="D25" s="28">
        <v>36470.65</v>
      </c>
      <c r="E25" s="9"/>
      <c r="F25" s="12">
        <v>37000</v>
      </c>
    </row>
    <row r="26" spans="1:6">
      <c r="A26" s="9" t="s">
        <v>19</v>
      </c>
      <c r="B26" s="11">
        <v>2100</v>
      </c>
      <c r="C26" s="9"/>
      <c r="D26" s="28">
        <v>2200</v>
      </c>
      <c r="E26" s="9"/>
      <c r="F26" s="12">
        <v>2100</v>
      </c>
    </row>
    <row r="27" spans="1:6">
      <c r="A27" s="9" t="s">
        <v>20</v>
      </c>
      <c r="B27" s="11">
        <v>208</v>
      </c>
      <c r="C27" s="9"/>
      <c r="D27" s="28">
        <v>494.53</v>
      </c>
      <c r="E27" s="9"/>
      <c r="F27" s="12">
        <v>208</v>
      </c>
    </row>
    <row r="28" spans="1:6">
      <c r="A28" s="9" t="s">
        <v>21</v>
      </c>
      <c r="B28" s="11">
        <v>340</v>
      </c>
      <c r="C28" s="9"/>
      <c r="D28" s="28">
        <v>633.53</v>
      </c>
      <c r="E28" s="9"/>
      <c r="F28" s="12">
        <v>340</v>
      </c>
    </row>
    <row r="29" spans="1:6">
      <c r="A29" s="9" t="s">
        <v>22</v>
      </c>
      <c r="B29" s="11">
        <v>6250</v>
      </c>
      <c r="C29" s="9"/>
      <c r="D29" s="28">
        <v>7600</v>
      </c>
      <c r="E29" s="9"/>
      <c r="F29" s="12">
        <v>7200</v>
      </c>
    </row>
    <row r="30" spans="1:6">
      <c r="A30" s="9" t="s">
        <v>23</v>
      </c>
      <c r="B30" s="11">
        <v>4500</v>
      </c>
      <c r="C30" s="9"/>
      <c r="D30" s="28">
        <v>4000</v>
      </c>
      <c r="E30" s="9"/>
      <c r="F30" s="12">
        <v>4000</v>
      </c>
    </row>
    <row r="31" spans="1:6">
      <c r="A31" s="9" t="s">
        <v>24</v>
      </c>
      <c r="B31" s="11">
        <v>400</v>
      </c>
      <c r="C31" s="9"/>
      <c r="D31" s="28">
        <v>300</v>
      </c>
      <c r="E31" s="9"/>
      <c r="F31" s="12">
        <v>400</v>
      </c>
    </row>
    <row r="32" spans="1:6">
      <c r="A32" s="9" t="s">
        <v>25</v>
      </c>
      <c r="B32" s="11">
        <v>1100</v>
      </c>
      <c r="C32" s="9"/>
      <c r="D32" s="28">
        <v>1350</v>
      </c>
      <c r="E32" s="9"/>
      <c r="F32" s="12">
        <v>1100</v>
      </c>
    </row>
    <row r="33" spans="1:6">
      <c r="A33" s="9" t="s">
        <v>26</v>
      </c>
      <c r="B33" s="11">
        <v>0</v>
      </c>
      <c r="C33" s="9"/>
      <c r="D33" s="28">
        <v>0</v>
      </c>
      <c r="E33" s="9"/>
      <c r="F33" s="12">
        <v>0</v>
      </c>
    </row>
    <row r="34" spans="1:6">
      <c r="A34" s="9" t="s">
        <v>27</v>
      </c>
      <c r="B34" s="13">
        <v>240</v>
      </c>
      <c r="C34" s="9"/>
      <c r="D34" s="29">
        <v>0</v>
      </c>
      <c r="E34" s="9"/>
      <c r="F34" s="14">
        <v>240</v>
      </c>
    </row>
    <row r="35" spans="1:6">
      <c r="A35" s="20" t="s">
        <v>28</v>
      </c>
      <c r="B35" s="15">
        <v>86106</v>
      </c>
      <c r="C35" s="9"/>
      <c r="D35" s="30">
        <f t="shared" ref="D35" si="1">SUM(D16:D34)</f>
        <v>93592.459999999992</v>
      </c>
      <c r="E35" s="9"/>
      <c r="F35" s="32">
        <f>SUM(F16:F34)</f>
        <v>86550</v>
      </c>
    </row>
    <row r="36" spans="1:6">
      <c r="A36" s="9"/>
      <c r="B36" s="11"/>
      <c r="C36" s="9"/>
      <c r="E36" s="9"/>
      <c r="F36" s="10"/>
    </row>
    <row r="37" spans="1:6">
      <c r="A37" s="35" t="s">
        <v>29</v>
      </c>
      <c r="B37" s="11"/>
      <c r="C37" s="9"/>
      <c r="E37" s="9"/>
      <c r="F37" s="10"/>
    </row>
    <row r="38" spans="1:6">
      <c r="A38" s="35"/>
      <c r="B38" s="11"/>
      <c r="C38" s="9"/>
      <c r="E38" s="9"/>
      <c r="F38" s="10"/>
    </row>
    <row r="39" spans="1:6">
      <c r="A39" s="34" t="s">
        <v>46</v>
      </c>
      <c r="B39" s="11">
        <v>5000</v>
      </c>
      <c r="C39" s="9"/>
      <c r="D39" s="17">
        <v>5826.39</v>
      </c>
      <c r="E39" s="9"/>
      <c r="F39" s="16">
        <v>6000</v>
      </c>
    </row>
    <row r="40" spans="1:6">
      <c r="A40" s="34" t="s">
        <v>47</v>
      </c>
      <c r="B40" s="11">
        <v>1225</v>
      </c>
      <c r="C40" s="9"/>
      <c r="D40" s="17">
        <v>4900</v>
      </c>
      <c r="E40" s="9"/>
      <c r="F40" s="16">
        <v>1500</v>
      </c>
    </row>
    <row r="41" spans="1:6">
      <c r="A41" s="20" t="s">
        <v>41</v>
      </c>
      <c r="B41" s="11">
        <v>0</v>
      </c>
      <c r="C41" s="9"/>
      <c r="D41" s="18">
        <v>13000</v>
      </c>
      <c r="E41" s="9"/>
      <c r="F41" s="16">
        <v>15000</v>
      </c>
    </row>
    <row r="42" spans="1:6">
      <c r="A42" s="20" t="s">
        <v>49</v>
      </c>
      <c r="B42" s="11"/>
      <c r="C42" s="9"/>
      <c r="D42" s="18">
        <v>1800</v>
      </c>
      <c r="E42" s="9"/>
      <c r="F42" s="16"/>
    </row>
    <row r="43" spans="1:6" ht="15.6">
      <c r="A43" s="33" t="s">
        <v>42</v>
      </c>
      <c r="B43" s="45">
        <v>0</v>
      </c>
      <c r="C43" s="46"/>
      <c r="D43" s="47">
        <v>0</v>
      </c>
      <c r="E43" s="48"/>
      <c r="F43" s="49">
        <v>7000</v>
      </c>
    </row>
    <row r="44" spans="1:6" hidden="1">
      <c r="A44" s="9" t="s">
        <v>30</v>
      </c>
      <c r="B44" s="11">
        <v>0</v>
      </c>
      <c r="C44" s="9"/>
      <c r="E44" s="9"/>
      <c r="F44" s="16"/>
    </row>
    <row r="45" spans="1:6" hidden="1">
      <c r="A45" s="9" t="s">
        <v>31</v>
      </c>
      <c r="B45" s="11">
        <v>0</v>
      </c>
      <c r="C45" s="9"/>
      <c r="E45" s="9"/>
      <c r="F45" s="16"/>
    </row>
    <row r="46" spans="1:6" hidden="1">
      <c r="A46" s="9" t="s">
        <v>32</v>
      </c>
      <c r="B46" s="11">
        <v>0</v>
      </c>
      <c r="C46" s="9"/>
      <c r="D46" s="26">
        <f>'[1]Checking_Acct__(1813)-2017'!L51</f>
        <v>0</v>
      </c>
      <c r="E46" s="9"/>
      <c r="F46" s="16"/>
    </row>
    <row r="47" spans="1:6">
      <c r="A47" s="20" t="s">
        <v>33</v>
      </c>
      <c r="B47" s="40">
        <v>6225</v>
      </c>
      <c r="C47" s="41"/>
      <c r="D47" s="42">
        <f>SUM(D39:D43)</f>
        <v>25526.39</v>
      </c>
      <c r="E47" s="41"/>
      <c r="F47" s="43">
        <f>SUM(F39:F43)</f>
        <v>29500</v>
      </c>
    </row>
    <row r="48" spans="1:6">
      <c r="A48" s="21"/>
      <c r="B48" s="11"/>
      <c r="C48" s="9"/>
      <c r="E48" s="9"/>
      <c r="F48" s="10"/>
    </row>
    <row r="49" spans="1:8">
      <c r="A49" s="21" t="s">
        <v>34</v>
      </c>
      <c r="B49" s="37">
        <v>92331</v>
      </c>
      <c r="C49" s="38"/>
      <c r="D49" s="39">
        <f>D47+D35</f>
        <v>119118.84999999999</v>
      </c>
      <c r="E49" s="38"/>
      <c r="F49" s="50">
        <f>SUM(F35+F47)</f>
        <v>116050</v>
      </c>
    </row>
    <row r="50" spans="1:8">
      <c r="A50" s="9"/>
      <c r="B50" s="11"/>
      <c r="C50" s="9"/>
      <c r="D50" s="31"/>
      <c r="E50" s="9"/>
      <c r="F50" s="10"/>
    </row>
    <row r="51" spans="1:8">
      <c r="A51" s="9" t="s">
        <v>48</v>
      </c>
      <c r="B51" s="15">
        <v>123998.2</v>
      </c>
      <c r="C51" s="34"/>
      <c r="D51" s="30">
        <f>D13+D6</f>
        <v>124407.4</v>
      </c>
      <c r="E51" s="34"/>
      <c r="F51" s="4">
        <f>F13+F6</f>
        <v>128017.53</v>
      </c>
    </row>
    <row r="52" spans="1:8">
      <c r="A52" s="20" t="s">
        <v>35</v>
      </c>
      <c r="B52" s="15">
        <v>92331</v>
      </c>
      <c r="C52" s="34"/>
      <c r="D52" s="30">
        <f>D47+D35</f>
        <v>119118.84999999999</v>
      </c>
      <c r="E52" s="34"/>
      <c r="F52" s="4">
        <f>F47+F35</f>
        <v>116050</v>
      </c>
    </row>
    <row r="53" spans="1:8">
      <c r="A53" s="20" t="s">
        <v>36</v>
      </c>
      <c r="B53" s="15">
        <v>31667.199999999997</v>
      </c>
      <c r="C53" s="34"/>
      <c r="D53" s="30">
        <f>D51-D52</f>
        <v>5288.5500000000029</v>
      </c>
      <c r="E53" s="34"/>
      <c r="F53" s="4">
        <f>F51-F52</f>
        <v>11967.529999999999</v>
      </c>
    </row>
    <row r="54" spans="1:8">
      <c r="A54" s="9"/>
      <c r="B54" s="15"/>
      <c r="C54" s="34"/>
      <c r="D54" s="51"/>
      <c r="E54" s="34"/>
      <c r="F54" s="52"/>
    </row>
    <row r="55" spans="1:8">
      <c r="A55" s="9"/>
      <c r="B55" s="15"/>
      <c r="C55" s="34"/>
      <c r="D55" s="51"/>
      <c r="E55" s="34"/>
      <c r="F55" s="52"/>
    </row>
    <row r="56" spans="1:8">
      <c r="A56" s="9" t="s">
        <v>37</v>
      </c>
      <c r="B56" s="15">
        <v>0</v>
      </c>
      <c r="C56" s="34"/>
      <c r="D56" s="34">
        <v>24475.11</v>
      </c>
      <c r="E56" s="34"/>
      <c r="F56" s="36">
        <v>24475.11</v>
      </c>
    </row>
    <row r="57" spans="1:8">
      <c r="A57" s="9"/>
      <c r="B57" s="15"/>
      <c r="C57" s="34"/>
      <c r="D57" s="53"/>
      <c r="E57" s="34"/>
      <c r="F57" s="52"/>
    </row>
    <row r="58" spans="1:8">
      <c r="A58" s="9" t="s">
        <v>38</v>
      </c>
      <c r="B58" s="15"/>
      <c r="C58" s="34"/>
      <c r="D58" s="56">
        <v>6116.53</v>
      </c>
      <c r="E58" s="41"/>
      <c r="F58" s="57">
        <v>5851</v>
      </c>
    </row>
    <row r="59" spans="1:8">
      <c r="A59" s="9"/>
      <c r="B59" s="9"/>
      <c r="C59" s="9"/>
      <c r="E59" s="9"/>
      <c r="F59" s="10"/>
    </row>
    <row r="60" spans="1:8">
      <c r="A60" s="9" t="s">
        <v>44</v>
      </c>
      <c r="B60" s="9"/>
      <c r="C60" s="9"/>
      <c r="D60" s="54">
        <f>SUM(D58+D56)</f>
        <v>30591.64</v>
      </c>
      <c r="E60" s="34"/>
      <c r="F60" s="55">
        <f>SUM(F53+F56)</f>
        <v>36442.639999999999</v>
      </c>
      <c r="H60" s="1"/>
    </row>
    <row r="61" spans="1:8">
      <c r="A61" s="9"/>
      <c r="B61" s="9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shutd</dc:creator>
  <cp:lastModifiedBy>Jerry Edwards</cp:lastModifiedBy>
  <dcterms:created xsi:type="dcterms:W3CDTF">2020-04-16T15:13:33Z</dcterms:created>
  <dcterms:modified xsi:type="dcterms:W3CDTF">2020-12-06T15:49:03Z</dcterms:modified>
</cp:coreProperties>
</file>